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15" yWindow="-120" windowWidth="19695" windowHeight="11760"/>
  </bookViews>
  <sheets>
    <sheet name="Planilha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C10" i="2" l="1"/>
  <c r="C22" i="2" s="1"/>
  <c r="B20" i="2"/>
  <c r="B21" i="2" l="1"/>
  <c r="C7" i="2" s="1"/>
  <c r="B18" i="2" s="1"/>
  <c r="C8" i="2" s="1"/>
  <c r="C9" i="2" s="1"/>
</calcChain>
</file>

<file path=xl/sharedStrings.xml><?xml version="1.0" encoding="utf-8"?>
<sst xmlns="http://schemas.openxmlformats.org/spreadsheetml/2006/main" count="22" uniqueCount="22">
  <si>
    <t>IR</t>
  </si>
  <si>
    <t>INSS</t>
  </si>
  <si>
    <t>Base</t>
  </si>
  <si>
    <t>Alíquota</t>
  </si>
  <si>
    <t>BRUTO</t>
  </si>
  <si>
    <t>Base de cálculo</t>
  </si>
  <si>
    <t>Dedução</t>
  </si>
  <si>
    <t>de 0,00 até 1.903,98</t>
  </si>
  <si>
    <t>de 1.903,99 até 2.826,65</t>
  </si>
  <si>
    <t>de 2.826,66 até 3.751,05</t>
  </si>
  <si>
    <t>de 3.751,06 até 4.664,68</t>
  </si>
  <si>
    <t>a partir de 4.664,68</t>
  </si>
  <si>
    <t>INSS ST</t>
  </si>
  <si>
    <t xml:space="preserve">INSS  </t>
  </si>
  <si>
    <t>Valor Patronal</t>
  </si>
  <si>
    <t>Valor Total da Despesa</t>
  </si>
  <si>
    <t>Simulador de valores para contratação de serviços de Pessoa Física</t>
  </si>
  <si>
    <t xml:space="preserve">Liquido ** </t>
  </si>
  <si>
    <t xml:space="preserve"> ** Fica pendente a análise da retenção do ISSQN que poderá incidir sobre o valor da contratação. A alíquota varia de 2% a 5%</t>
  </si>
  <si>
    <t>Limite</t>
  </si>
  <si>
    <t>Importante</t>
  </si>
  <si>
    <t xml:space="preserve">Este documento tem intuito apenas de auxiliar o solicitante/prestador de serviço em relação aos descontos de Imposto de Renda (IR) e INSS incidentes sobre os pagamentos de pessoas físicas. 
Ressalta-se que, além do IR e INSS, também poderá ser descontado o ISSQN, entretanto, esse imposto não é contemplado no simulador em virtude da complexidade da legislação que dispõe sobre o tema. Sendo assim, o solicitante/prestador de serviço deve partir do pressuposto que, além dos descontos de IR e INSS, ainda poderá ser descontado o ISSQN (cuja alíquota pode variar entre 2% e 5% do valor bruto).
Uma vez que o presente simulador tem caráter apenas auxiliar, NÃO deverá ser incluído ao processo de solicitação de serviço. O processo deverá ser instruído, via SIPAC, com o documento “FORMULÁRIO PARA CONTRATAÇÃO DE SERVIÇOS DE PESSOA FÍSICA”, cujas orientações de preenchimento estão disponíveis no próprio documento.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</si>
</sst>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0_-;\-&quot;R$&quot;\ * #,##0.0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333333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2" fillId="2" borderId="1" xfId="0" applyFont="1" applyFill="1" applyBorder="1"/>
    <xf numFmtId="44" fontId="3" fillId="2" borderId="1" xfId="1" applyFont="1" applyFill="1" applyBorder="1"/>
    <xf numFmtId="0" fontId="2" fillId="3" borderId="1" xfId="0" applyFont="1" applyFill="1" applyBorder="1"/>
    <xf numFmtId="44" fontId="0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44" fontId="0" fillId="4" borderId="0" xfId="1" applyFont="1" applyFill="1" applyBorder="1" applyAlignment="1">
      <alignment horizontal="center" vertical="center"/>
    </xf>
    <xf numFmtId="0" fontId="2" fillId="5" borderId="2" xfId="0" applyFont="1" applyFill="1" applyBorder="1"/>
    <xf numFmtId="44" fontId="2" fillId="5" borderId="2" xfId="1" applyFont="1" applyFill="1" applyBorder="1"/>
    <xf numFmtId="0" fontId="2" fillId="6" borderId="1" xfId="0" applyFont="1" applyFill="1" applyBorder="1"/>
    <xf numFmtId="44" fontId="2" fillId="6" borderId="1" xfId="1" applyFont="1" applyFill="1" applyBorder="1"/>
    <xf numFmtId="44" fontId="3" fillId="0" borderId="1" xfId="1" applyFont="1" applyFill="1" applyBorder="1" applyProtection="1">
      <protection locked="0"/>
    </xf>
    <xf numFmtId="44" fontId="0" fillId="4" borderId="2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7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workbookViewId="0">
      <selection activeCell="F5" sqref="F5"/>
    </sheetView>
  </sheetViews>
  <sheetFormatPr defaultRowHeight="15" x14ac:dyDescent="0.25"/>
  <cols>
    <col min="1" max="1" width="13.5703125" customWidth="1"/>
    <col min="2" max="2" width="33.5703125" customWidth="1"/>
    <col min="3" max="3" width="57" style="1" customWidth="1"/>
    <col min="4" max="4" width="15.85546875" style="1" bestFit="1" customWidth="1"/>
    <col min="5" max="8" width="9.7109375" customWidth="1"/>
    <col min="9" max="9" width="9.7109375" style="1" customWidth="1"/>
    <col min="10" max="12" width="9.7109375" customWidth="1"/>
  </cols>
  <sheetData>
    <row r="1" spans="1:12" ht="6.75" customHeight="1" x14ac:dyDescent="0.25"/>
    <row r="2" spans="1:12" ht="6.75" customHeight="1" x14ac:dyDescent="0.25"/>
    <row r="3" spans="1:12" ht="21" x14ac:dyDescent="0.35">
      <c r="B3" s="15" t="s">
        <v>16</v>
      </c>
      <c r="C3" s="15"/>
    </row>
    <row r="4" spans="1:12" ht="27.75" customHeight="1" x14ac:dyDescent="0.25">
      <c r="B4" s="17" t="s">
        <v>20</v>
      </c>
      <c r="C4" s="17"/>
    </row>
    <row r="5" spans="1:12" ht="161.25" customHeight="1" x14ac:dyDescent="0.25">
      <c r="B5" s="18" t="s">
        <v>21</v>
      </c>
      <c r="C5" s="19"/>
    </row>
    <row r="6" spans="1:12" ht="18.75" x14ac:dyDescent="0.3">
      <c r="B6" s="4" t="s">
        <v>4</v>
      </c>
      <c r="C6" s="13"/>
    </row>
    <row r="7" spans="1:12" ht="18.75" x14ac:dyDescent="0.3">
      <c r="B7" s="2" t="s">
        <v>1</v>
      </c>
      <c r="C7" s="3">
        <f>+B21</f>
        <v>0</v>
      </c>
    </row>
    <row r="8" spans="1:12" ht="18.75" x14ac:dyDescent="0.3">
      <c r="B8" s="2" t="s">
        <v>0</v>
      </c>
      <c r="C8" s="3">
        <f>+IF(B18&lt;1903.98,0,IF(AND(B18&gt;1903.98,B18&lt;2826.66),(B18*B14)-C14,IF(AND(B18&gt;2826.65,B18&lt;3751.06),(B18*B15)-C15,IF(AND(B18&gt;3751.05,B18&lt;4664.69),(B18*B16)-C16,IF(B18&gt;4664.68,(B18*B17)-C17)))))</f>
        <v>0</v>
      </c>
    </row>
    <row r="9" spans="1:12" ht="18.75" x14ac:dyDescent="0.3">
      <c r="B9" s="2" t="s">
        <v>17</v>
      </c>
      <c r="C9" s="3">
        <f>+C6-C7-C8</f>
        <v>0</v>
      </c>
    </row>
    <row r="10" spans="1:12" ht="18.75" x14ac:dyDescent="0.3">
      <c r="B10" s="11" t="s">
        <v>14</v>
      </c>
      <c r="C10" s="12">
        <f>+C6*0.2</f>
        <v>0</v>
      </c>
    </row>
    <row r="11" spans="1:12" ht="18.75" hidden="1" x14ac:dyDescent="0.3">
      <c r="C11" s="3"/>
      <c r="J11" s="1"/>
      <c r="K11" s="1"/>
      <c r="L11" s="1"/>
    </row>
    <row r="12" spans="1:12" ht="18.75" hidden="1" x14ac:dyDescent="0.3">
      <c r="A12" s="6" t="s">
        <v>5</v>
      </c>
      <c r="B12" s="6" t="s">
        <v>3</v>
      </c>
      <c r="C12" s="3" t="s">
        <v>6</v>
      </c>
    </row>
    <row r="13" spans="1:12" ht="18.75" hidden="1" x14ac:dyDescent="0.3">
      <c r="A13" s="5" t="s">
        <v>7</v>
      </c>
      <c r="B13" s="7">
        <v>0</v>
      </c>
      <c r="C13" s="3">
        <v>0</v>
      </c>
    </row>
    <row r="14" spans="1:12" ht="18.75" hidden="1" x14ac:dyDescent="0.3">
      <c r="A14" s="5" t="s">
        <v>8</v>
      </c>
      <c r="B14" s="7">
        <v>7.4999999999999997E-2</v>
      </c>
      <c r="C14" s="3">
        <v>142.80000000000001</v>
      </c>
    </row>
    <row r="15" spans="1:12" ht="18.75" hidden="1" x14ac:dyDescent="0.3">
      <c r="A15" s="5" t="s">
        <v>9</v>
      </c>
      <c r="B15" s="7">
        <v>0.15</v>
      </c>
      <c r="C15" s="3">
        <v>354.8</v>
      </c>
    </row>
    <row r="16" spans="1:12" ht="18.75" hidden="1" x14ac:dyDescent="0.3">
      <c r="A16" s="5" t="s">
        <v>10</v>
      </c>
      <c r="B16" s="7">
        <v>0.22500000000000001</v>
      </c>
      <c r="C16" s="3">
        <v>636.13</v>
      </c>
    </row>
    <row r="17" spans="1:9" ht="18.75" hidden="1" x14ac:dyDescent="0.3">
      <c r="A17" s="5" t="s">
        <v>11</v>
      </c>
      <c r="B17" s="7">
        <v>0.27500000000000002</v>
      </c>
      <c r="C17" s="3">
        <v>869.36</v>
      </c>
    </row>
    <row r="18" spans="1:9" ht="18.75" hidden="1" x14ac:dyDescent="0.3">
      <c r="A18" s="5" t="s">
        <v>2</v>
      </c>
      <c r="B18" s="5">
        <f>+C6-C7</f>
        <v>0</v>
      </c>
      <c r="C18" s="3"/>
    </row>
    <row r="19" spans="1:9" ht="18.75" hidden="1" x14ac:dyDescent="0.3">
      <c r="A19" s="14" t="s">
        <v>19</v>
      </c>
      <c r="B19" s="1">
        <f>6101.06*0.11</f>
        <v>671.11660000000006</v>
      </c>
      <c r="C19" s="3"/>
    </row>
    <row r="20" spans="1:9" ht="18.75" hidden="1" x14ac:dyDescent="0.3">
      <c r="A20" s="8" t="s">
        <v>12</v>
      </c>
      <c r="B20" s="1">
        <f>+C6*0.11</f>
        <v>0</v>
      </c>
      <c r="C20" s="3"/>
    </row>
    <row r="21" spans="1:9" ht="18.75" hidden="1" x14ac:dyDescent="0.3">
      <c r="A21" s="8" t="s">
        <v>13</v>
      </c>
      <c r="B21" s="1">
        <f>+IF(B20&gt;B19,B19,B20)</f>
        <v>0</v>
      </c>
      <c r="C21" s="3"/>
    </row>
    <row r="22" spans="1:9" ht="18.75" x14ac:dyDescent="0.3">
      <c r="B22" s="9" t="s">
        <v>15</v>
      </c>
      <c r="C22" s="10">
        <f>+C6+C10</f>
        <v>0</v>
      </c>
    </row>
    <row r="23" spans="1:9" ht="6" customHeight="1" x14ac:dyDescent="0.25"/>
    <row r="24" spans="1:9" ht="18.75" x14ac:dyDescent="0.3">
      <c r="B24" s="16" t="s">
        <v>18</v>
      </c>
      <c r="C24" s="16"/>
      <c r="D24" s="16"/>
      <c r="E24" s="16"/>
      <c r="F24" s="16"/>
      <c r="G24" s="16"/>
      <c r="H24" s="16"/>
      <c r="I24" s="16"/>
    </row>
  </sheetData>
  <sheetProtection algorithmName="SHA-512" hashValue="LR4XV14KZWqoldh6CiXDmtu71nK2ULCRPrs3lH+2y81ANPVpIHzM3+luA6rGzlE3f0JnqWMGYZSfUafiRz6T4A==" saltValue="JmArFeaEOpqXsKguroY43Q==" spinCount="100000" sheet="1" objects="1" scenarios="1"/>
  <mergeCells count="4">
    <mergeCell ref="B3:C3"/>
    <mergeCell ref="B24:I24"/>
    <mergeCell ref="B4:C4"/>
    <mergeCell ref="B5:C5"/>
  </mergeCell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 TRINDADE</dc:creator>
  <cp:lastModifiedBy>LAG</cp:lastModifiedBy>
  <dcterms:created xsi:type="dcterms:W3CDTF">2019-03-17T10:36:52Z</dcterms:created>
  <dcterms:modified xsi:type="dcterms:W3CDTF">2020-09-11T14:52:26Z</dcterms:modified>
</cp:coreProperties>
</file>